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035"/>
  </bookViews>
  <sheets>
    <sheet name="Лист1" sheetId="1" r:id="rId1"/>
  </sheets>
  <externalReferences>
    <externalReference r:id="rId2"/>
  </externalReferences>
  <definedNames>
    <definedName name="basis_contract_list">[1]TEHSHEET!$J$2:$J$4</definedName>
    <definedName name="danet">[1]TEHSHEET!$C$2:$C$3</definedName>
    <definedName name="ed_izm_list">[1]TEHSHEET!$M$2:$M$3</definedName>
    <definedName name="god">[1]Титульный!$F$9</definedName>
    <definedName name="type_potr_list">[1]TEHSHEET!$K$2:$K$3</definedName>
  </definedNames>
  <calcPr calcId="162913"/>
</workbook>
</file>

<file path=xl/calcChain.xml><?xml version="1.0" encoding="utf-8"?>
<calcChain xmlns="http://schemas.openxmlformats.org/spreadsheetml/2006/main">
  <c r="AB5" i="1" l="1"/>
  <c r="AA5" i="1" s="1"/>
  <c r="V5" i="1"/>
  <c r="U5" i="1" s="1"/>
  <c r="Y2" i="1" l="1"/>
  <c r="Q2" i="1" l="1"/>
  <c r="S2" i="1"/>
  <c r="U2" i="1"/>
  <c r="AA2" i="1"/>
  <c r="W2" i="1"/>
  <c r="V4" i="1"/>
  <c r="U4" i="1" s="1"/>
  <c r="AB4" i="1" l="1"/>
  <c r="AA4" i="1" s="1"/>
</calcChain>
</file>

<file path=xl/sharedStrings.xml><?xml version="1.0" encoding="utf-8"?>
<sst xmlns="http://schemas.openxmlformats.org/spreadsheetml/2006/main" count="62" uniqueCount="36">
  <si>
    <t>№ п/п</t>
  </si>
  <si>
    <t>Наименование хозяйствующих субъектов, заключивших договор по нерегулируемым ценам, с указанием сторон такого договора</t>
  </si>
  <si>
    <t xml:space="preserve">Реквизиты договора </t>
  </si>
  <si>
    <t xml:space="preserve">
Срок действия договора</t>
  </si>
  <si>
    <t>Продавец (поставщик)</t>
  </si>
  <si>
    <t>ИНН</t>
  </si>
  <si>
    <t>КПП</t>
  </si>
  <si>
    <t>Покупатель</t>
  </si>
  <si>
    <t>Наименование</t>
  </si>
  <si>
    <t>Номер</t>
  </si>
  <si>
    <t>Дата</t>
  </si>
  <si>
    <t>Цена руб/ед.изм</t>
  </si>
  <si>
    <t>Объем оказанных услуг по договору, ед.изм</t>
  </si>
  <si>
    <t>1</t>
  </si>
  <si>
    <t>Информация о нерегулируемых ценах на теплоснабжение</t>
  </si>
  <si>
    <r>
      <t xml:space="preserve">Основание заключения договора </t>
    </r>
    <r>
      <rPr>
        <b/>
        <sz val="9"/>
        <color theme="1"/>
        <rFont val="Tahoma"/>
        <family val="2"/>
        <charset val="204"/>
      </rPr>
      <t>(ст. 8 ФЗ "О теплоснабжении" 190-ФЗ или  Ст. 10 ФС 190-ФЗ или Ст. 12 ФС 190-ФЗ)</t>
    </r>
  </si>
  <si>
    <r>
      <t xml:space="preserve">Тип потребителя </t>
    </r>
    <r>
      <rPr>
        <b/>
        <sz val="9"/>
        <color theme="1"/>
        <rFont val="Tahoma"/>
        <family val="2"/>
        <charset val="204"/>
      </rPr>
      <t>(является или не является "монопотребителем" (пп 3 п2.1 ст 8 190-ФЗ или)</t>
    </r>
  </si>
  <si>
    <r>
      <t xml:space="preserve">Продавец (поставщик) имеет регулируемый вид деятельности </t>
    </r>
    <r>
      <rPr>
        <b/>
        <sz val="9"/>
        <color theme="1"/>
        <rFont val="Tahoma"/>
        <family val="2"/>
        <charset val="204"/>
      </rPr>
      <t>(да / нет)</t>
    </r>
  </si>
  <si>
    <r>
      <t xml:space="preserve">
Ед.изм. </t>
    </r>
    <r>
      <rPr>
        <b/>
        <sz val="9"/>
        <color theme="1"/>
        <rFont val="Tahoma"/>
        <family val="2"/>
        <charset val="204"/>
      </rPr>
      <t>(Гкал или м3)</t>
    </r>
  </si>
  <si>
    <r>
      <t xml:space="preserve">
Вид товара в сфере теплоснабжения </t>
    </r>
    <r>
      <rPr>
        <b/>
        <sz val="9"/>
        <color theme="1"/>
        <rFont val="Tahoma"/>
        <family val="2"/>
        <charset val="204"/>
      </rPr>
      <t>Тепловая энергия (мощность) в виде ГВС, Теплоноситель в виде ГВС,  Тепловая энергия (мощность) в виде пара, Теплоноситель в виде пара</t>
    </r>
  </si>
  <si>
    <t>Реквизиты решения органа регулирования об отмене регулирования (если договор заключен на основании статьи 12 Федерального закона от 27.07.2010 № 190-ФЗ «О теплоснабжении»)</t>
  </si>
  <si>
    <t>Реквизиты решения федерального антимонопольного органа о согласовании отмены регулирования (если договор заключен на основании статьи 12 Федерального закона от 27.07.2010 № 190-ФЗ «О теплоснабжении»)</t>
  </si>
  <si>
    <t>только для договоров на основании п. 12  ФЗ теплоснабжении"теплоснабжении" (Основание заключения договора)</t>
  </si>
  <si>
    <t>ООО "Клинцовская ТЭЦ"</t>
  </si>
  <si>
    <t>да</t>
  </si>
  <si>
    <t>ОАО "Клинцовский хлебокомбинат"</t>
  </si>
  <si>
    <t>договор снабжения тепловой энергией в паре</t>
  </si>
  <si>
    <t>3216005</t>
  </si>
  <si>
    <t>25.12.2019г.</t>
  </si>
  <si>
    <t>тепловая энергия в виде пара</t>
  </si>
  <si>
    <t>Гкал</t>
  </si>
  <si>
    <t>с 01.01.2020г по 31.12.2020г</t>
  </si>
  <si>
    <t>теплоноситель в виде пара</t>
  </si>
  <si>
    <t>м3</t>
  </si>
  <si>
    <t>ст. 8 ФЗ " О теплоснабжении" 190-ФЗ</t>
  </si>
  <si>
    <t>является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</si>
</sst>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;@"/>
    <numFmt numFmtId="165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b/>
      <sz val="14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0" fillId="4" borderId="1" xfId="0" applyNumberFormat="1" applyFont="1" applyFill="1" applyBorder="1" applyAlignment="1" applyProtection="1">
      <alignment horizontal="right" vertical="center"/>
      <protection locked="0"/>
    </xf>
    <xf numFmtId="4" fontId="0" fillId="5" borderId="1" xfId="0" applyNumberFormat="1" applyFont="1" applyFill="1" applyBorder="1" applyAlignment="1" applyProtection="1">
      <alignment horizontal="right" vertical="center"/>
    </xf>
    <xf numFmtId="4" fontId="0" fillId="3" borderId="1" xfId="0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1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ЖКУ_проек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0</xdr:rowOff>
    </xdr:from>
    <xdr:to>
      <xdr:col>2</xdr:col>
      <xdr:colOff>0</xdr:colOff>
      <xdr:row>3</xdr:row>
      <xdr:rowOff>428625</xdr:rowOff>
    </xdr:to>
    <xdr:sp macro="" textlink="">
      <xdr:nvSpPr>
        <xdr:cNvPr id="2" name="lblHint2" hidden="1"/>
        <xdr:cNvSpPr>
          <a:spLocks/>
        </xdr:cNvSpPr>
      </xdr:nvSpPr>
      <xdr:spPr bwMode="auto">
        <a:xfrm>
          <a:off x="819150" y="1524000"/>
          <a:ext cx="17430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twoCellAnchor>
  <xdr:oneCellAnchor>
    <xdr:from>
      <xdr:col>2</xdr:col>
      <xdr:colOff>238125</xdr:colOff>
      <xdr:row>3</xdr:row>
      <xdr:rowOff>0</xdr:rowOff>
    </xdr:from>
    <xdr:ext cx="371475" cy="371475"/>
    <xdr:sp macro="" textlink="">
      <xdr:nvSpPr>
        <xdr:cNvPr id="3" name="lblHint2" hidden="1"/>
        <xdr:cNvSpPr>
          <a:spLocks/>
        </xdr:cNvSpPr>
      </xdr:nvSpPr>
      <xdr:spPr bwMode="auto">
        <a:xfrm>
          <a:off x="2800350" y="1524000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3</xdr:col>
      <xdr:colOff>238125</xdr:colOff>
      <xdr:row>3</xdr:row>
      <xdr:rowOff>0</xdr:rowOff>
    </xdr:from>
    <xdr:ext cx="371475" cy="371475"/>
    <xdr:sp macro="" textlink="">
      <xdr:nvSpPr>
        <xdr:cNvPr id="4" name="lblHint2" hidden="1"/>
        <xdr:cNvSpPr>
          <a:spLocks/>
        </xdr:cNvSpPr>
      </xdr:nvSpPr>
      <xdr:spPr bwMode="auto">
        <a:xfrm>
          <a:off x="3514725" y="1524000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5</xdr:col>
      <xdr:colOff>238125</xdr:colOff>
      <xdr:row>3</xdr:row>
      <xdr:rowOff>0</xdr:rowOff>
    </xdr:from>
    <xdr:ext cx="371475" cy="371475"/>
    <xdr:sp macro="" textlink="">
      <xdr:nvSpPr>
        <xdr:cNvPr id="5" name="lblHint2" hidden="1"/>
        <xdr:cNvSpPr>
          <a:spLocks/>
        </xdr:cNvSpPr>
      </xdr:nvSpPr>
      <xdr:spPr bwMode="auto">
        <a:xfrm>
          <a:off x="5505450" y="1524000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6</xdr:col>
      <xdr:colOff>238125</xdr:colOff>
      <xdr:row>3</xdr:row>
      <xdr:rowOff>0</xdr:rowOff>
    </xdr:from>
    <xdr:ext cx="371475" cy="371475"/>
    <xdr:sp macro="" textlink="">
      <xdr:nvSpPr>
        <xdr:cNvPr id="6" name="lblHint2" hidden="1"/>
        <xdr:cNvSpPr>
          <a:spLocks/>
        </xdr:cNvSpPr>
      </xdr:nvSpPr>
      <xdr:spPr bwMode="auto">
        <a:xfrm>
          <a:off x="7286625" y="1524000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7</xdr:col>
      <xdr:colOff>238125</xdr:colOff>
      <xdr:row>3</xdr:row>
      <xdr:rowOff>0</xdr:rowOff>
    </xdr:from>
    <xdr:ext cx="371475" cy="371475"/>
    <xdr:sp macro="" textlink="">
      <xdr:nvSpPr>
        <xdr:cNvPr id="7" name="lblHint2" hidden="1"/>
        <xdr:cNvSpPr>
          <a:spLocks/>
        </xdr:cNvSpPr>
      </xdr:nvSpPr>
      <xdr:spPr bwMode="auto">
        <a:xfrm>
          <a:off x="8001000" y="1524000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2</xdr:col>
      <xdr:colOff>238125</xdr:colOff>
      <xdr:row>3</xdr:row>
      <xdr:rowOff>0</xdr:rowOff>
    </xdr:from>
    <xdr:ext cx="371475" cy="371475"/>
    <xdr:sp macro="" textlink="">
      <xdr:nvSpPr>
        <xdr:cNvPr id="8" name="lblHint2" hidden="1"/>
        <xdr:cNvSpPr>
          <a:spLocks/>
        </xdr:cNvSpPr>
      </xdr:nvSpPr>
      <xdr:spPr bwMode="auto">
        <a:xfrm>
          <a:off x="2800350" y="1524000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3</xdr:col>
      <xdr:colOff>238125</xdr:colOff>
      <xdr:row>3</xdr:row>
      <xdr:rowOff>0</xdr:rowOff>
    </xdr:from>
    <xdr:ext cx="371475" cy="371475"/>
    <xdr:sp macro="" textlink="">
      <xdr:nvSpPr>
        <xdr:cNvPr id="9" name="lblHint2" hidden="1"/>
        <xdr:cNvSpPr>
          <a:spLocks/>
        </xdr:cNvSpPr>
      </xdr:nvSpPr>
      <xdr:spPr bwMode="auto">
        <a:xfrm>
          <a:off x="3514725" y="1524000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5</xdr:col>
      <xdr:colOff>238125</xdr:colOff>
      <xdr:row>3</xdr:row>
      <xdr:rowOff>0</xdr:rowOff>
    </xdr:from>
    <xdr:ext cx="371475" cy="371475"/>
    <xdr:sp macro="" textlink="">
      <xdr:nvSpPr>
        <xdr:cNvPr id="10" name="lblHint2" hidden="1"/>
        <xdr:cNvSpPr>
          <a:spLocks/>
        </xdr:cNvSpPr>
      </xdr:nvSpPr>
      <xdr:spPr bwMode="auto">
        <a:xfrm>
          <a:off x="5505450" y="1524000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6</xdr:col>
      <xdr:colOff>238125</xdr:colOff>
      <xdr:row>3</xdr:row>
      <xdr:rowOff>0</xdr:rowOff>
    </xdr:from>
    <xdr:ext cx="371475" cy="371475"/>
    <xdr:sp macro="" textlink="">
      <xdr:nvSpPr>
        <xdr:cNvPr id="11" name="lblHint2" hidden="1"/>
        <xdr:cNvSpPr>
          <a:spLocks/>
        </xdr:cNvSpPr>
      </xdr:nvSpPr>
      <xdr:spPr bwMode="auto">
        <a:xfrm>
          <a:off x="7286625" y="1524000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7</xdr:col>
      <xdr:colOff>238125</xdr:colOff>
      <xdr:row>3</xdr:row>
      <xdr:rowOff>0</xdr:rowOff>
    </xdr:from>
    <xdr:ext cx="371475" cy="371475"/>
    <xdr:sp macro="" textlink="">
      <xdr:nvSpPr>
        <xdr:cNvPr id="12" name="lblHint2" hidden="1"/>
        <xdr:cNvSpPr>
          <a:spLocks/>
        </xdr:cNvSpPr>
      </xdr:nvSpPr>
      <xdr:spPr bwMode="auto">
        <a:xfrm>
          <a:off x="8001000" y="1524000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twoCellAnchor editAs="oneCell">
    <xdr:from>
      <xdr:col>0</xdr:col>
      <xdr:colOff>38100</xdr:colOff>
      <xdr:row>0</xdr:row>
      <xdr:rowOff>38100</xdr:rowOff>
    </xdr:from>
    <xdr:to>
      <xdr:col>0</xdr:col>
      <xdr:colOff>76200</xdr:colOff>
      <xdr:row>0</xdr:row>
      <xdr:rowOff>161925</xdr:rowOff>
    </xdr:to>
    <xdr:pic macro="[1]!modList00.FREEZE_PANES">
      <xdr:nvPicPr>
        <xdr:cNvPr id="13" name="FREEZE_PANES_L16" descr="Без имени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238125</xdr:colOff>
      <xdr:row>4</xdr:row>
      <xdr:rowOff>0</xdr:rowOff>
    </xdr:from>
    <xdr:ext cx="371475" cy="428625"/>
    <xdr:sp macro="" textlink="">
      <xdr:nvSpPr>
        <xdr:cNvPr id="14" name="lblHint2" hidden="1"/>
        <xdr:cNvSpPr>
          <a:spLocks/>
        </xdr:cNvSpPr>
      </xdr:nvSpPr>
      <xdr:spPr bwMode="auto">
        <a:xfrm>
          <a:off x="847725" y="2600325"/>
          <a:ext cx="371475" cy="42862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2</xdr:col>
      <xdr:colOff>238125</xdr:colOff>
      <xdr:row>4</xdr:row>
      <xdr:rowOff>0</xdr:rowOff>
    </xdr:from>
    <xdr:ext cx="371475" cy="371475"/>
    <xdr:sp macro="" textlink="">
      <xdr:nvSpPr>
        <xdr:cNvPr id="15" name="lblHint2" hidden="1"/>
        <xdr:cNvSpPr>
          <a:spLocks/>
        </xdr:cNvSpPr>
      </xdr:nvSpPr>
      <xdr:spPr bwMode="auto">
        <a:xfrm>
          <a:off x="1457325" y="2600325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3</xdr:col>
      <xdr:colOff>238125</xdr:colOff>
      <xdr:row>4</xdr:row>
      <xdr:rowOff>0</xdr:rowOff>
    </xdr:from>
    <xdr:ext cx="371475" cy="371475"/>
    <xdr:sp macro="" textlink="">
      <xdr:nvSpPr>
        <xdr:cNvPr id="16" name="lblHint2" hidden="1"/>
        <xdr:cNvSpPr>
          <a:spLocks/>
        </xdr:cNvSpPr>
      </xdr:nvSpPr>
      <xdr:spPr bwMode="auto">
        <a:xfrm>
          <a:off x="2190750" y="2600325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5</xdr:col>
      <xdr:colOff>238125</xdr:colOff>
      <xdr:row>4</xdr:row>
      <xdr:rowOff>0</xdr:rowOff>
    </xdr:from>
    <xdr:ext cx="371475" cy="371475"/>
    <xdr:sp macro="" textlink="">
      <xdr:nvSpPr>
        <xdr:cNvPr id="17" name="lblHint2" hidden="1"/>
        <xdr:cNvSpPr>
          <a:spLocks/>
        </xdr:cNvSpPr>
      </xdr:nvSpPr>
      <xdr:spPr bwMode="auto">
        <a:xfrm>
          <a:off x="3467100" y="2600325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6</xdr:col>
      <xdr:colOff>238125</xdr:colOff>
      <xdr:row>4</xdr:row>
      <xdr:rowOff>0</xdr:rowOff>
    </xdr:from>
    <xdr:ext cx="371475" cy="371475"/>
    <xdr:sp macro="" textlink="">
      <xdr:nvSpPr>
        <xdr:cNvPr id="18" name="lblHint2" hidden="1"/>
        <xdr:cNvSpPr>
          <a:spLocks/>
        </xdr:cNvSpPr>
      </xdr:nvSpPr>
      <xdr:spPr bwMode="auto">
        <a:xfrm>
          <a:off x="4076700" y="2600325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7</xdr:col>
      <xdr:colOff>238125</xdr:colOff>
      <xdr:row>4</xdr:row>
      <xdr:rowOff>0</xdr:rowOff>
    </xdr:from>
    <xdr:ext cx="371475" cy="371475"/>
    <xdr:sp macro="" textlink="">
      <xdr:nvSpPr>
        <xdr:cNvPr id="19" name="lblHint2" hidden="1"/>
        <xdr:cNvSpPr>
          <a:spLocks/>
        </xdr:cNvSpPr>
      </xdr:nvSpPr>
      <xdr:spPr bwMode="auto">
        <a:xfrm>
          <a:off x="4810125" y="2600325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2</xdr:col>
      <xdr:colOff>238125</xdr:colOff>
      <xdr:row>4</xdr:row>
      <xdr:rowOff>0</xdr:rowOff>
    </xdr:from>
    <xdr:ext cx="371475" cy="371475"/>
    <xdr:sp macro="" textlink="">
      <xdr:nvSpPr>
        <xdr:cNvPr id="20" name="lblHint2" hidden="1"/>
        <xdr:cNvSpPr>
          <a:spLocks/>
        </xdr:cNvSpPr>
      </xdr:nvSpPr>
      <xdr:spPr bwMode="auto">
        <a:xfrm>
          <a:off x="1457325" y="2600325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3</xdr:col>
      <xdr:colOff>238125</xdr:colOff>
      <xdr:row>4</xdr:row>
      <xdr:rowOff>0</xdr:rowOff>
    </xdr:from>
    <xdr:ext cx="371475" cy="371475"/>
    <xdr:sp macro="" textlink="">
      <xdr:nvSpPr>
        <xdr:cNvPr id="21" name="lblHint2" hidden="1"/>
        <xdr:cNvSpPr>
          <a:spLocks/>
        </xdr:cNvSpPr>
      </xdr:nvSpPr>
      <xdr:spPr bwMode="auto">
        <a:xfrm>
          <a:off x="2190750" y="2600325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5</xdr:col>
      <xdr:colOff>238125</xdr:colOff>
      <xdr:row>4</xdr:row>
      <xdr:rowOff>0</xdr:rowOff>
    </xdr:from>
    <xdr:ext cx="371475" cy="371475"/>
    <xdr:sp macro="" textlink="">
      <xdr:nvSpPr>
        <xdr:cNvPr id="22" name="lblHint2" hidden="1"/>
        <xdr:cNvSpPr>
          <a:spLocks/>
        </xdr:cNvSpPr>
      </xdr:nvSpPr>
      <xdr:spPr bwMode="auto">
        <a:xfrm>
          <a:off x="3467100" y="2600325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6</xdr:col>
      <xdr:colOff>238125</xdr:colOff>
      <xdr:row>4</xdr:row>
      <xdr:rowOff>0</xdr:rowOff>
    </xdr:from>
    <xdr:ext cx="371475" cy="371475"/>
    <xdr:sp macro="" textlink="">
      <xdr:nvSpPr>
        <xdr:cNvPr id="23" name="lblHint2" hidden="1"/>
        <xdr:cNvSpPr>
          <a:spLocks/>
        </xdr:cNvSpPr>
      </xdr:nvSpPr>
      <xdr:spPr bwMode="auto">
        <a:xfrm>
          <a:off x="4076700" y="2600325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  <xdr:oneCellAnchor>
    <xdr:from>
      <xdr:col>7</xdr:col>
      <xdr:colOff>238125</xdr:colOff>
      <xdr:row>4</xdr:row>
      <xdr:rowOff>0</xdr:rowOff>
    </xdr:from>
    <xdr:ext cx="371475" cy="371475"/>
    <xdr:sp macro="" textlink="">
      <xdr:nvSpPr>
        <xdr:cNvPr id="24" name="lblHint2" hidden="1"/>
        <xdr:cNvSpPr>
          <a:spLocks/>
        </xdr:cNvSpPr>
      </xdr:nvSpPr>
      <xdr:spPr bwMode="auto">
        <a:xfrm>
          <a:off x="4810125" y="2600325"/>
          <a:ext cx="371475" cy="371475"/>
        </a:xfrm>
        <a:prstGeom prst="borderCallout2">
          <a:avLst>
            <a:gd name="adj1" fmla="val 30769"/>
            <a:gd name="adj2" fmla="val -4704"/>
            <a:gd name="adj3" fmla="val 30769"/>
            <a:gd name="adj4" fmla="val -17060"/>
            <a:gd name="adj5" fmla="val -41028"/>
            <a:gd name="adj6" fmla="val -35295"/>
          </a:avLst>
        </a:prstGeom>
        <a:solidFill>
          <a:srgbClr val="FFFFFF">
            <a:alpha val="85000"/>
          </a:srgbClr>
        </a:solidFill>
        <a:ln w="25400">
          <a:solidFill>
            <a:srgbClr val="007A8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Загрузка данных из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CSV-</a:t>
          </a: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файла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&#1054;&#1073;&#1097;&#1072;&#1103;%20&#1087;&#1072;&#1087;&#1082;&#1072;\&#1048;&#1089;&#1072;&#1082;&#1086;&#1074;&#1072;\INFO.ORG.UNREG.PRICE.WARM.2019(v2.0)%20(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Мониторинг"/>
      <sheetName val="Комментарии"/>
      <sheetName val="Проверка"/>
      <sheetName val="TEHSHEET"/>
      <sheetName val="et_union_hor"/>
      <sheetName val="REESTR_ORG"/>
      <sheetName val="REESTR_EGRUL"/>
      <sheetName val="modfrmRegion"/>
      <sheetName val="modfrmReestr"/>
      <sheetName val="modfrmFindEGRUL"/>
      <sheetName val="modHTTP"/>
      <sheetName val="modCheckCyan"/>
      <sheetName val="AllSheetsInThisWorkbook"/>
      <sheetName val="modReestr"/>
      <sheetName val="modfrmCheckUpdates"/>
      <sheetName val="modClassifierValidate"/>
      <sheetName val="modHyp"/>
      <sheetName val="modInstruction"/>
      <sheetName val="modProv"/>
      <sheetName val="modProvGeneralProc"/>
      <sheetName val="modUpdTemplMain"/>
      <sheetName val="modThisWorkbook"/>
      <sheetName val="modList00"/>
      <sheetName val="modList01"/>
      <sheetName val="INFO.ORG.UNREG.PRICE.WARM"/>
    </sheetNames>
    <definedNames>
      <definedName name="modList00.FREEZE_PANES"/>
    </definedNames>
    <sheetDataSet>
      <sheetData sheetId="0" refreshError="1"/>
      <sheetData sheetId="1" refreshError="1"/>
      <sheetData sheetId="2" refreshError="1">
        <row r="9">
          <cell r="F9" t="str">
            <v>2019</v>
          </cell>
        </row>
      </sheetData>
      <sheetData sheetId="3" refreshError="1"/>
      <sheetData sheetId="4" refreshError="1"/>
      <sheetData sheetId="5" refreshError="1"/>
      <sheetData sheetId="6" refreshError="1">
        <row r="2">
          <cell r="C2" t="str">
            <v>да</v>
          </cell>
          <cell r="J2" t="str">
            <v>ст. 8 ФЗ "О теплоснабжении" 190-ФЗ</v>
          </cell>
          <cell r="K2" t="str">
            <v>не является "монопотребителем" (пп 3 п2.1 ст 8 190-ФЗ)</v>
          </cell>
          <cell r="M2" t="str">
            <v>Гкал</v>
          </cell>
        </row>
        <row r="3">
          <cell r="C3" t="str">
            <v>нет</v>
          </cell>
          <cell r="J3" t="str">
            <v>Ст. 10 ФС 190-ФЗ</v>
          </cell>
          <cell r="K3" t="str">
            <v>является "монопотребителем" (пп 3 п2.1 ст 8 190-ФЗ)</v>
          </cell>
          <cell r="M3" t="str">
            <v>м3</v>
          </cell>
        </row>
        <row r="4">
          <cell r="J4" t="str">
            <v>Ст. 12 ФС 190-ФЗ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workbookViewId="0">
      <pane xSplit="11" ySplit="5" topLeftCell="T15" activePane="bottomRight" state="frozen"/>
      <selection pane="topRight" activeCell="L1" sqref="L1"/>
      <selection pane="bottomLeft" activeCell="A16" sqref="A16"/>
      <selection pane="bottomRight" activeCell="N10" sqref="N10"/>
    </sheetView>
  </sheetViews>
  <sheetFormatPr defaultRowHeight="15" x14ac:dyDescent="0.25"/>
  <cols>
    <col min="3" max="3" width="11" bestFit="1" customWidth="1"/>
    <col min="4" max="4" width="10" bestFit="1" customWidth="1"/>
    <col min="7" max="7" width="11" bestFit="1" customWidth="1"/>
    <col min="8" max="8" width="10" bestFit="1" customWidth="1"/>
    <col min="9" max="9" width="13" customWidth="1"/>
    <col min="11" max="11" width="11.42578125" customWidth="1"/>
    <col min="12" max="12" width="24" customWidth="1"/>
    <col min="13" max="13" width="22.42578125" customWidth="1"/>
    <col min="14" max="14" width="16" customWidth="1"/>
    <col min="15" max="15" width="10.5703125" customWidth="1"/>
    <col min="24" max="24" width="17" customWidth="1"/>
    <col min="25" max="25" width="14.7109375" customWidth="1"/>
    <col min="29" max="29" width="13.85546875" customWidth="1"/>
    <col min="30" max="30" width="16.7109375" customWidth="1"/>
    <col min="31" max="31" width="13.28515625" customWidth="1"/>
    <col min="32" max="32" width="13.7109375" customWidth="1"/>
  </cols>
  <sheetData>
    <row r="1" spans="1:32" ht="30" customHeight="1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32" ht="78.75" customHeight="1" x14ac:dyDescent="0.25">
      <c r="A2" s="19" t="s">
        <v>0</v>
      </c>
      <c r="B2" s="19" t="s">
        <v>1</v>
      </c>
      <c r="C2" s="19"/>
      <c r="D2" s="19"/>
      <c r="E2" s="19"/>
      <c r="F2" s="19"/>
      <c r="G2" s="19"/>
      <c r="H2" s="19"/>
      <c r="I2" s="22" t="s">
        <v>2</v>
      </c>
      <c r="J2" s="22"/>
      <c r="K2" s="22"/>
      <c r="L2" s="22" t="s">
        <v>15</v>
      </c>
      <c r="M2" s="22" t="s">
        <v>16</v>
      </c>
      <c r="N2" s="19" t="s">
        <v>19</v>
      </c>
      <c r="O2" s="19" t="s">
        <v>18</v>
      </c>
      <c r="P2" s="25" t="s">
        <v>3</v>
      </c>
      <c r="Q2" s="23" t="str">
        <f>"I полугодие "&amp;2019&amp;" (факт)"</f>
        <v>I полугодие 2019 (факт)</v>
      </c>
      <c r="R2" s="24"/>
      <c r="S2" s="23" t="str">
        <f>"II полугодие "&amp;2019&amp;" (факт)"</f>
        <v>II полугодие 2019 (факт)</v>
      </c>
      <c r="T2" s="24"/>
      <c r="U2" s="23" t="str">
        <f>2019 &amp; " (факт)"</f>
        <v>2019 (факт)</v>
      </c>
      <c r="V2" s="24"/>
      <c r="W2" s="23" t="str">
        <f>"I полугодие "&amp;2020&amp;" (план)"</f>
        <v>I полугодие 2020 (план)</v>
      </c>
      <c r="X2" s="24"/>
      <c r="Y2" s="23" t="str">
        <f>"I полугодие "&amp;2020&amp;" (план)"</f>
        <v>I полугодие 2020 (план)</v>
      </c>
      <c r="Z2" s="24"/>
      <c r="AA2" s="23" t="str">
        <f>2020 &amp; " (план)"</f>
        <v>2020 (план)</v>
      </c>
      <c r="AB2" s="24"/>
      <c r="AC2" s="20" t="s">
        <v>20</v>
      </c>
      <c r="AD2" s="21"/>
      <c r="AE2" s="20" t="s">
        <v>21</v>
      </c>
      <c r="AF2" s="21"/>
    </row>
    <row r="3" spans="1:32" ht="96" customHeight="1" x14ac:dyDescent="0.25">
      <c r="A3" s="19"/>
      <c r="B3" s="2" t="s">
        <v>4</v>
      </c>
      <c r="C3" s="2" t="s">
        <v>5</v>
      </c>
      <c r="D3" s="2" t="s">
        <v>6</v>
      </c>
      <c r="E3" s="7" t="s">
        <v>17</v>
      </c>
      <c r="F3" s="2" t="s">
        <v>7</v>
      </c>
      <c r="G3" s="2" t="s">
        <v>5</v>
      </c>
      <c r="H3" s="2" t="s">
        <v>6</v>
      </c>
      <c r="I3" s="2" t="s">
        <v>8</v>
      </c>
      <c r="J3" s="2" t="s">
        <v>9</v>
      </c>
      <c r="K3" s="3" t="s">
        <v>10</v>
      </c>
      <c r="L3" s="22"/>
      <c r="M3" s="22"/>
      <c r="N3" s="19"/>
      <c r="O3" s="19"/>
      <c r="P3" s="25"/>
      <c r="Q3" s="1" t="s">
        <v>11</v>
      </c>
      <c r="R3" s="1" t="s">
        <v>12</v>
      </c>
      <c r="S3" s="1" t="s">
        <v>11</v>
      </c>
      <c r="T3" s="1" t="s">
        <v>12</v>
      </c>
      <c r="U3" s="1" t="s">
        <v>11</v>
      </c>
      <c r="V3" s="1" t="s">
        <v>12</v>
      </c>
      <c r="W3" s="1" t="s">
        <v>11</v>
      </c>
      <c r="X3" s="1" t="s">
        <v>12</v>
      </c>
      <c r="Y3" s="1" t="s">
        <v>11</v>
      </c>
      <c r="Z3" s="1" t="s">
        <v>12</v>
      </c>
      <c r="AA3" s="1" t="s">
        <v>11</v>
      </c>
      <c r="AB3" s="1" t="s">
        <v>12</v>
      </c>
      <c r="AC3" s="9" t="s">
        <v>9</v>
      </c>
      <c r="AD3" s="10" t="s">
        <v>10</v>
      </c>
      <c r="AE3" s="9" t="s">
        <v>9</v>
      </c>
      <c r="AF3" s="10" t="s">
        <v>10</v>
      </c>
    </row>
    <row r="4" spans="1:32" ht="73.5" customHeight="1" x14ac:dyDescent="0.25">
      <c r="A4" s="8" t="s">
        <v>13</v>
      </c>
      <c r="B4" s="12" t="s">
        <v>23</v>
      </c>
      <c r="C4" s="12">
        <v>3241504722</v>
      </c>
      <c r="D4" s="12">
        <v>324101001</v>
      </c>
      <c r="E4" s="15" t="s">
        <v>24</v>
      </c>
      <c r="F4" s="12" t="s">
        <v>25</v>
      </c>
      <c r="G4" s="12">
        <v>3203000393</v>
      </c>
      <c r="H4" s="12">
        <v>320301001</v>
      </c>
      <c r="I4" s="13" t="s">
        <v>26</v>
      </c>
      <c r="J4" s="13" t="s">
        <v>27</v>
      </c>
      <c r="K4" s="14" t="s">
        <v>28</v>
      </c>
      <c r="L4" s="15" t="s">
        <v>34</v>
      </c>
      <c r="M4" s="17" t="s">
        <v>35</v>
      </c>
      <c r="N4" s="15" t="s">
        <v>29</v>
      </c>
      <c r="O4" s="15" t="s">
        <v>30</v>
      </c>
      <c r="P4" s="16" t="s">
        <v>31</v>
      </c>
      <c r="Q4" s="4">
        <v>1308.81</v>
      </c>
      <c r="R4" s="4">
        <v>2326</v>
      </c>
      <c r="S4" s="4">
        <v>1355.93</v>
      </c>
      <c r="T4" s="4">
        <v>2449</v>
      </c>
      <c r="U4" s="5">
        <f>IF(V4=0,0, (Q4*R4+S4*T4)/V4)</f>
        <v>1332.9768858638745</v>
      </c>
      <c r="V4" s="5">
        <f>R4+T4</f>
        <v>4775</v>
      </c>
      <c r="W4" s="6">
        <v>1355.93</v>
      </c>
      <c r="X4" s="6">
        <v>2300</v>
      </c>
      <c r="Y4" s="6">
        <v>1403.39</v>
      </c>
      <c r="Z4" s="6">
        <v>2320</v>
      </c>
      <c r="AA4" s="5">
        <f>IF(AB4=0,0, (W4*X4+Y4*Z4)/AB4)</f>
        <v>1379.7627272727275</v>
      </c>
      <c r="AB4" s="5">
        <f>X4+Z4</f>
        <v>4620</v>
      </c>
      <c r="AC4" s="26" t="s">
        <v>22</v>
      </c>
      <c r="AD4" s="27"/>
      <c r="AE4" s="27"/>
      <c r="AF4" s="27"/>
    </row>
    <row r="5" spans="1:32" ht="75" x14ac:dyDescent="0.25">
      <c r="A5" s="11">
        <v>2</v>
      </c>
      <c r="B5" s="12" t="s">
        <v>23</v>
      </c>
      <c r="C5" s="12">
        <v>3241504722</v>
      </c>
      <c r="D5" s="12">
        <v>324101001</v>
      </c>
      <c r="E5" s="15" t="s">
        <v>24</v>
      </c>
      <c r="F5" s="12" t="s">
        <v>25</v>
      </c>
      <c r="G5" s="12">
        <v>3203000393</v>
      </c>
      <c r="H5" s="12">
        <v>320301001</v>
      </c>
      <c r="I5" s="13" t="s">
        <v>26</v>
      </c>
      <c r="J5" s="13" t="s">
        <v>27</v>
      </c>
      <c r="K5" s="14" t="s">
        <v>28</v>
      </c>
      <c r="L5" s="15" t="s">
        <v>34</v>
      </c>
      <c r="M5" s="17" t="s">
        <v>35</v>
      </c>
      <c r="N5" s="15" t="s">
        <v>32</v>
      </c>
      <c r="O5" s="15" t="s">
        <v>33</v>
      </c>
      <c r="P5" s="16" t="s">
        <v>31</v>
      </c>
      <c r="Q5" s="4">
        <v>19.329999999999998</v>
      </c>
      <c r="R5" s="4">
        <v>3460</v>
      </c>
      <c r="S5" s="4">
        <v>19.329999999999998</v>
      </c>
      <c r="T5" s="4">
        <v>3648</v>
      </c>
      <c r="U5" s="5">
        <f>IF(V5=0,0, (Q5*R5+S5*T5)/V5)</f>
        <v>19.329999999999998</v>
      </c>
      <c r="V5" s="5">
        <f>R5+T5</f>
        <v>7108</v>
      </c>
      <c r="W5" s="6">
        <v>19.690000000000001</v>
      </c>
      <c r="X5" s="6">
        <v>3717</v>
      </c>
      <c r="Y5" s="6">
        <v>19.690000000000001</v>
      </c>
      <c r="Z5" s="6">
        <v>3672</v>
      </c>
      <c r="AA5" s="5">
        <f>IF(AB5=0,0, (W5*X5+Y5*Z5)/AB5)</f>
        <v>19.690000000000005</v>
      </c>
      <c r="AB5" s="5">
        <f>X5+Z5</f>
        <v>7389</v>
      </c>
      <c r="AC5" s="26" t="s">
        <v>22</v>
      </c>
      <c r="AD5" s="27"/>
      <c r="AE5" s="27"/>
      <c r="AF5" s="27"/>
    </row>
  </sheetData>
  <mergeCells count="19">
    <mergeCell ref="AC5:AF5"/>
    <mergeCell ref="W2:X2"/>
    <mergeCell ref="Y2:Z2"/>
    <mergeCell ref="AC4:AF4"/>
    <mergeCell ref="A1:K1"/>
    <mergeCell ref="A2:A3"/>
    <mergeCell ref="B2:H2"/>
    <mergeCell ref="AC2:AD2"/>
    <mergeCell ref="AE2:AF2"/>
    <mergeCell ref="I2:K2"/>
    <mergeCell ref="L2:L3"/>
    <mergeCell ref="M2:M3"/>
    <mergeCell ref="AA2:AB2"/>
    <mergeCell ref="N2:N3"/>
    <mergeCell ref="O2:O3"/>
    <mergeCell ref="P2:P3"/>
    <mergeCell ref="Q2:R2"/>
    <mergeCell ref="S2:T2"/>
    <mergeCell ref="U2:V2"/>
  </mergeCells>
  <dataValidations xWindow="959" yWindow="506" count="5">
    <dataValidation type="decimal" allowBlank="1" showErrorMessage="1" errorTitle="Ошибка" error="Допускается ввод только неотрицательных чисел!" sqref="W4:Z5 Q4:T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N4:P5 I4:J5 E4:E5 L4:L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AC4:AC5 M4:M5">
      <formula1>type_potr_list</formula1>
    </dataValidation>
    <dataValidation allowBlank="1" showInputMessage="1" promptTitle="Ввод" prompt="Для выбора организации необходимо два раза нажать левую клавишу мыши!" sqref="B4:D5 F4:H5"/>
    <dataValidation allowBlank="1" showInputMessage="1" showErrorMessage="1" prompt="Укажите дату в формате ДД.ММ.ГГГГ" sqref="K4:K5"/>
  </dataValidation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2020-02-25T12:33:20Z</dcterms:modified>
</cp:coreProperties>
</file>